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19128" windowHeight="9036"/>
  </bookViews>
  <sheets>
    <sheet name="Problem 1" sheetId="1" r:id="rId1"/>
    <sheet name="Problem 2" sheetId="2" r:id="rId2"/>
    <sheet name="Problem 3" sheetId="3" r:id="rId3"/>
  </sheets>
  <calcPr calcId="152511"/>
</workbook>
</file>

<file path=xl/calcChain.xml><?xml version="1.0" encoding="utf-8"?>
<calcChain xmlns="http://schemas.openxmlformats.org/spreadsheetml/2006/main">
  <c r="E9" i="1" l="1"/>
  <c r="F9" i="1" s="1"/>
  <c r="C8" i="3" l="1"/>
  <c r="I8" i="3" s="1"/>
  <c r="F9" i="3"/>
  <c r="L9" i="3" s="1"/>
  <c r="E9" i="3"/>
  <c r="K9" i="3" s="1"/>
  <c r="D9" i="3"/>
  <c r="J9" i="3" s="1"/>
  <c r="C9" i="3"/>
  <c r="F8" i="3"/>
  <c r="L8" i="3" s="1"/>
  <c r="E8" i="3"/>
  <c r="K8" i="3" s="1"/>
  <c r="D8" i="3"/>
  <c r="J8" i="3" s="1"/>
  <c r="G7" i="3"/>
  <c r="F7" i="3"/>
  <c r="E7" i="3"/>
  <c r="D7" i="3"/>
  <c r="C7" i="3"/>
  <c r="C14" i="3" l="1"/>
  <c r="I9" i="3"/>
  <c r="D14" i="3" s="1"/>
  <c r="D13" i="3"/>
  <c r="C13" i="3"/>
  <c r="C9" i="2"/>
  <c r="D9" i="2"/>
  <c r="J9" i="2" s="1"/>
  <c r="E9" i="2"/>
  <c r="K9" i="2" s="1"/>
  <c r="F9" i="2"/>
  <c r="L9" i="2" s="1"/>
  <c r="C8" i="2"/>
  <c r="D8" i="2"/>
  <c r="J8" i="2" s="1"/>
  <c r="E8" i="2"/>
  <c r="K8" i="2" s="1"/>
  <c r="F8" i="2"/>
  <c r="L8" i="2" s="1"/>
  <c r="D7" i="2"/>
  <c r="E7" i="2"/>
  <c r="F7" i="2"/>
  <c r="G7" i="2"/>
  <c r="C7" i="2"/>
  <c r="F13" i="1"/>
  <c r="E8" i="1"/>
  <c r="F8" i="1" s="1"/>
  <c r="E10" i="1"/>
  <c r="F10" i="1" s="1"/>
  <c r="E11" i="1"/>
  <c r="F11" i="1" s="1"/>
  <c r="E7" i="1"/>
  <c r="F14" i="1" l="1"/>
  <c r="F7" i="1"/>
  <c r="F15" i="1" s="1"/>
  <c r="C12" i="2"/>
  <c r="I9" i="2"/>
  <c r="D13" i="2" s="1"/>
  <c r="C13" i="2"/>
  <c r="I8" i="2"/>
  <c r="D12" i="2" s="1"/>
</calcChain>
</file>

<file path=xl/sharedStrings.xml><?xml version="1.0" encoding="utf-8"?>
<sst xmlns="http://schemas.openxmlformats.org/spreadsheetml/2006/main" count="39" uniqueCount="25">
  <si>
    <t xml:space="preserve">Problem 1: </t>
  </si>
  <si>
    <t>APPL Stock Prices</t>
  </si>
  <si>
    <t>Date</t>
  </si>
  <si>
    <t>Price</t>
  </si>
  <si>
    <t>Annual
% Return</t>
  </si>
  <si>
    <t>5-Year Holding Period Return</t>
  </si>
  <si>
    <t>Arithmetic Average Annual Return</t>
  </si>
  <si>
    <t>Geometic (Compound) Annual Return</t>
  </si>
  <si>
    <t>Line Chart</t>
  </si>
  <si>
    <t>Scatter Chart</t>
  </si>
  <si>
    <t>Part E (experimenting with formatting) is left to you.</t>
  </si>
  <si>
    <t>Fiscal Year</t>
  </si>
  <si>
    <t>Total Revenue</t>
  </si>
  <si>
    <t>Net Income</t>
  </si>
  <si>
    <t>Net Profit Margin</t>
  </si>
  <si>
    <t>Annual % Change in Revenue</t>
  </si>
  <si>
    <t>Annual % Change in Net Income</t>
  </si>
  <si>
    <t>N/A</t>
  </si>
  <si>
    <t>Price relative returns for Geomean function</t>
  </si>
  <si>
    <t>Average Growth Rate for Revenue</t>
  </si>
  <si>
    <t>Average Growth Rate for Net Income</t>
  </si>
  <si>
    <t>Arithmetic</t>
  </si>
  <si>
    <t>Geometric</t>
  </si>
  <si>
    <t>Problem 2: 3M</t>
  </si>
  <si>
    <t>Problem 3: Yahoo!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</si>
</sst>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* #,##0.0000_);_(* \(#,##0.0000\);_(* &quot;-&quot;??_);_(@_)"/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vertical="center"/>
    </xf>
    <xf numFmtId="165" fontId="5" fillId="3" borderId="13" xfId="0" applyNumberFormat="1" applyFont="1" applyFill="1" applyBorder="1" applyAlignment="1">
      <alignment horizontal="left" vertical="center" indent="1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horizontal="left" vertical="center"/>
    </xf>
    <xf numFmtId="41" fontId="7" fillId="0" borderId="5" xfId="0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8" fillId="0" borderId="0" xfId="0" applyNumberFormat="1" applyFont="1"/>
    <xf numFmtId="0" fontId="2" fillId="4" borderId="12" xfId="0" applyFont="1" applyFill="1" applyBorder="1"/>
    <xf numFmtId="166" fontId="2" fillId="0" borderId="0" xfId="2" applyNumberFormat="1" applyFont="1"/>
    <xf numFmtId="165" fontId="6" fillId="0" borderId="0" xfId="0" applyNumberFormat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2" applyFont="1"/>
    <xf numFmtId="10" fontId="0" fillId="0" borderId="0" xfId="1" applyNumberFormat="1" applyFont="1"/>
    <xf numFmtId="10" fontId="7" fillId="0" borderId="0" xfId="1" applyNumberFormat="1" applyFont="1" applyBorder="1" applyAlignment="1">
      <alignment horizontal="center" vertical="center"/>
    </xf>
    <xf numFmtId="167" fontId="0" fillId="0" borderId="0" xfId="2" applyNumberFormat="1" applyFont="1"/>
    <xf numFmtId="168" fontId="0" fillId="0" borderId="0" xfId="1" applyNumberFormat="1" applyFont="1"/>
    <xf numFmtId="165" fontId="6" fillId="0" borderId="2" xfId="0" applyNumberFormat="1" applyFont="1" applyBorder="1" applyAlignment="1">
      <alignment horizontal="left" vertical="center"/>
    </xf>
    <xf numFmtId="41" fontId="7" fillId="0" borderId="8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 indent="3"/>
    </xf>
    <xf numFmtId="10" fontId="7" fillId="0" borderId="9" xfId="1" applyNumberFormat="1" applyFont="1" applyBorder="1" applyAlignment="1">
      <alignment horizontal="center" vertical="center"/>
    </xf>
    <xf numFmtId="10" fontId="7" fillId="0" borderId="7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left" vertical="center" indent="3"/>
    </xf>
    <xf numFmtId="10" fontId="7" fillId="0" borderId="11" xfId="1" applyNumberFormat="1" applyFont="1" applyBorder="1" applyAlignment="1">
      <alignment horizontal="center" vertical="center"/>
    </xf>
    <xf numFmtId="10" fontId="7" fillId="0" borderId="12" xfId="1" applyNumberFormat="1" applyFont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left" vertical="center" indent="1"/>
    </xf>
    <xf numFmtId="164" fontId="7" fillId="0" borderId="2" xfId="1" applyNumberFormat="1" applyFont="1" applyBorder="1" applyAlignment="1">
      <alignment horizontal="left" vertical="center" indent="3"/>
    </xf>
    <xf numFmtId="10" fontId="7" fillId="0" borderId="8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7" fillId="0" borderId="17" xfId="1" applyNumberFormat="1" applyFont="1" applyBorder="1" applyAlignment="1">
      <alignment horizontal="center" vertical="center"/>
    </xf>
    <xf numFmtId="164" fontId="0" fillId="0" borderId="0" xfId="2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2" fillId="0" borderId="11" xfId="2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43" fontId="2" fillId="0" borderId="9" xfId="2" applyFont="1" applyBorder="1" applyAlignment="1">
      <alignment vertical="center"/>
    </xf>
    <xf numFmtId="165" fontId="9" fillId="3" borderId="13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APPL Stock Price </a:t>
            </a:r>
          </a:p>
          <a:p>
            <a:pPr>
              <a:defRPr/>
            </a:pPr>
            <a:r>
              <a:rPr lang="en-US"/>
              <a:t>2008</a:t>
            </a:r>
            <a:r>
              <a:rPr lang="en-US" baseline="0"/>
              <a:t> - 2013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'Problem 1'!$D$5</c:f>
              <c:strCache>
                <c:ptCount val="1"/>
                <c:pt idx="0">
                  <c:v>Price</c:v>
                </c:pt>
              </c:strCache>
            </c:strRef>
          </c:tx>
          <c:cat>
            <c:numRef>
              <c:f>'Problem 1'!$C$6:$C$11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'Problem 1'!$D$6:$D$11</c:f>
              <c:numCache>
                <c:formatCode>_(* #,##0.00_);_(* \(#,##0.00\);_(* "-"??_);_(@_)</c:formatCode>
                <c:ptCount val="6"/>
                <c:pt idx="0">
                  <c:v>82.53</c:v>
                </c:pt>
                <c:pt idx="1">
                  <c:v>203.76</c:v>
                </c:pt>
                <c:pt idx="2">
                  <c:v>311.89</c:v>
                </c:pt>
                <c:pt idx="3">
                  <c:v>391.6</c:v>
                </c:pt>
                <c:pt idx="4">
                  <c:v>519.13</c:v>
                </c:pt>
                <c:pt idx="5">
                  <c:v>561.02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7776624"/>
        <c:axId val="-1657772272"/>
      </c:lineChart>
      <c:catAx>
        <c:axId val="-165777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57772272"/>
        <c:crosses val="autoZero"/>
        <c:auto val="1"/>
        <c:lblAlgn val="ctr"/>
        <c:lblOffset val="100"/>
        <c:noMultiLvlLbl val="0"/>
      </c:catAx>
      <c:valAx>
        <c:axId val="-1657772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165777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APPL Stock Price </a:t>
            </a:r>
          </a:p>
          <a:p>
            <a:pPr>
              <a:defRPr/>
            </a:pPr>
            <a:r>
              <a:rPr lang="en-US"/>
              <a:t>2008</a:t>
            </a:r>
            <a:r>
              <a:rPr lang="en-US" baseline="0"/>
              <a:t> - 2013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'Problem 1'!$D$5</c:f>
              <c:strCache>
                <c:ptCount val="1"/>
                <c:pt idx="0">
                  <c:v>Price</c:v>
                </c:pt>
              </c:strCache>
            </c:strRef>
          </c:tx>
          <c:xVal>
            <c:numRef>
              <c:f>'Problem 1'!$C$6:$C$11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xVal>
          <c:yVal>
            <c:numRef>
              <c:f>'Problem 1'!$D$6:$D$11</c:f>
              <c:numCache>
                <c:formatCode>_(* #,##0.00_);_(* \(#,##0.00\);_(* "-"??_);_(@_)</c:formatCode>
                <c:ptCount val="6"/>
                <c:pt idx="0">
                  <c:v>82.53</c:v>
                </c:pt>
                <c:pt idx="1">
                  <c:v>203.76</c:v>
                </c:pt>
                <c:pt idx="2">
                  <c:v>311.89</c:v>
                </c:pt>
                <c:pt idx="3">
                  <c:v>391.6</c:v>
                </c:pt>
                <c:pt idx="4">
                  <c:v>519.13</c:v>
                </c:pt>
                <c:pt idx="5">
                  <c:v>561.02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57771184"/>
        <c:axId val="-1657767920"/>
      </c:scatterChart>
      <c:valAx>
        <c:axId val="-165777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57767920"/>
        <c:crosses val="autoZero"/>
        <c:crossBetween val="midCat"/>
      </c:valAx>
      <c:valAx>
        <c:axId val="-16577679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1657771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3M Total Revenue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and Net Income</a:t>
            </a:r>
          </a:p>
          <a:p>
            <a:pPr>
              <a:defRPr/>
            </a:pP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2009-2013</a:t>
            </a:r>
            <a:endParaRPr lang="en-US" sz="2000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'Problem 2'!$B$5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'Problem 2'!$C$4:$G$4</c:f>
              <c:numCache>
                <c:formatCode>General</c:formatCode>
                <c:ptCount val="5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</c:numCache>
            </c:numRef>
          </c:cat>
          <c:val>
            <c:numRef>
              <c:f>'Problem 2'!$C$5:$G$5</c:f>
              <c:numCache>
                <c:formatCode>_(* #,##0_);_(* \(#,##0\);_(* "-"_);_(@_)</c:formatCode>
                <c:ptCount val="5"/>
                <c:pt idx="0">
                  <c:v>30871</c:v>
                </c:pt>
                <c:pt idx="1">
                  <c:v>29904</c:v>
                </c:pt>
                <c:pt idx="2">
                  <c:v>29611</c:v>
                </c:pt>
                <c:pt idx="3">
                  <c:v>26662</c:v>
                </c:pt>
                <c:pt idx="4">
                  <c:v>23123</c:v>
                </c:pt>
              </c:numCache>
            </c:numRef>
          </c:val>
        </c:ser>
        <c:ser>
          <c:idx val="2"/>
          <c:order val="1"/>
          <c:tx>
            <c:strRef>
              <c:f>'Problem 2'!$B$6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'Problem 2'!$C$4:$G$4</c:f>
              <c:numCache>
                <c:formatCode>General</c:formatCode>
                <c:ptCount val="5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</c:numCache>
            </c:numRef>
          </c:cat>
          <c:val>
            <c:numRef>
              <c:f>'Problem 2'!$C$6:$G$6</c:f>
              <c:numCache>
                <c:formatCode>_(* #,##0_);_(* \(#,##0\);_(* "-"_);_(@_)</c:formatCode>
                <c:ptCount val="5"/>
                <c:pt idx="0">
                  <c:v>4659</c:v>
                </c:pt>
                <c:pt idx="1">
                  <c:v>4444</c:v>
                </c:pt>
                <c:pt idx="2">
                  <c:v>4283</c:v>
                </c:pt>
                <c:pt idx="3">
                  <c:v>4085</c:v>
                </c:pt>
                <c:pt idx="4">
                  <c:v>3193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41769536"/>
        <c:axId val="-1541761920"/>
      </c:barChart>
      <c:catAx>
        <c:axId val="-15417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541761920"/>
        <c:crosses val="autoZero"/>
        <c:auto val="1"/>
        <c:lblAlgn val="ctr"/>
        <c:lblOffset val="100"/>
        <c:noMultiLvlLbl val="0"/>
      </c:catAx>
      <c:valAx>
        <c:axId val="-154176192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-1541769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Yahoo! Total Revenue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and Net Income</a:t>
            </a:r>
          </a:p>
          <a:p>
            <a:pPr>
              <a:defRPr/>
            </a:pP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2009-2013</a:t>
            </a:r>
            <a:endParaRPr lang="en-US" sz="2000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'Problem 3'!$B$5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'Problem 3'!$C$4:$G$4</c:f>
              <c:numCache>
                <c:formatCode>General</c:formatCode>
                <c:ptCount val="5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</c:numCache>
            </c:numRef>
          </c:cat>
          <c:val>
            <c:numRef>
              <c:f>'Problem 3'!$C$5:$G$5</c:f>
              <c:numCache>
                <c:formatCode>_(* #,##0_);_(* \(#,##0\);_(* "-"_);_(@_)</c:formatCode>
                <c:ptCount val="5"/>
                <c:pt idx="0">
                  <c:v>4680</c:v>
                </c:pt>
                <c:pt idx="1">
                  <c:v>4987</c:v>
                </c:pt>
                <c:pt idx="2">
                  <c:v>4984</c:v>
                </c:pt>
                <c:pt idx="3">
                  <c:v>6325</c:v>
                </c:pt>
                <c:pt idx="4">
                  <c:v>6460</c:v>
                </c:pt>
              </c:numCache>
            </c:numRef>
          </c:val>
        </c:ser>
        <c:ser>
          <c:idx val="1"/>
          <c:order val="1"/>
          <c:tx>
            <c:strRef>
              <c:f>'Problem 3'!$B$6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'Problem 3'!$C$4:$G$4</c:f>
              <c:numCache>
                <c:formatCode>General</c:formatCode>
                <c:ptCount val="5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</c:numCache>
            </c:numRef>
          </c:cat>
          <c:val>
            <c:numRef>
              <c:f>'Problem 3'!$C$6:$G$6</c:f>
              <c:numCache>
                <c:formatCode>_(* #,##0_);_(* \(#,##0\);_(* "-"_);_(@_)</c:formatCode>
                <c:ptCount val="5"/>
                <c:pt idx="0">
                  <c:v>1366</c:v>
                </c:pt>
                <c:pt idx="1">
                  <c:v>3945</c:v>
                </c:pt>
                <c:pt idx="2">
                  <c:v>1049</c:v>
                </c:pt>
                <c:pt idx="3">
                  <c:v>1232</c:v>
                </c:pt>
                <c:pt idx="4">
                  <c:v>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41766272"/>
        <c:axId val="-1541765728"/>
      </c:barChart>
      <c:catAx>
        <c:axId val="-1541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541765728"/>
        <c:crosses val="autoZero"/>
        <c:auto val="1"/>
        <c:lblAlgn val="ctr"/>
        <c:lblOffset val="100"/>
        <c:noMultiLvlLbl val="0"/>
      </c:catAx>
      <c:valAx>
        <c:axId val="-1541765728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-1541766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505239</xdr:colOff>
      <xdr:row>4</xdr:row>
      <xdr:rowOff>381000</xdr:rowOff>
    </xdr:from>
    <xdr:to>
      <xdr:col>11</xdr:col>
      <xdr:colOff>173934</xdr:colOff>
      <xdr:row>12</xdr:row>
      <xdr:rowOff>149087</xdr:rowOff>
    </xdr:to>
    <xdr:sp macro="" textlink="">
      <xdr:nvSpPr>
        <xdr:cNvPr id="3" name="Rectangular Callout 2"/>
        <xdr:cNvSpPr/>
      </xdr:nvSpPr>
      <xdr:spPr>
        <a:xfrm>
          <a:off x="5085522" y="1300370"/>
          <a:ext cx="2990021" cy="2178326"/>
        </a:xfrm>
        <a:prstGeom prst="wedgeRectCallout">
          <a:avLst>
            <a:gd name="adj1" fmla="val -63825"/>
            <a:gd name="adj2" fmla="val 65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Note: GEOMEAN</a:t>
          </a:r>
          <a:r>
            <a:rPr lang="en-US" sz="1600" b="1" baseline="0"/>
            <a:t> function  requires the price relative returns (1+r). They are computed here to be used in the GEOMEAN function below. Note that you still have to subtract 1 from the GEOMEAN result to get the actual average return.</a:t>
          </a:r>
        </a:p>
        <a:p>
          <a:pPr algn="ctr"/>
          <a:endParaRPr lang="en-US" sz="1600" b="1" baseline="0"/>
        </a:p>
        <a:p>
          <a:pPr algn="l"/>
          <a:endParaRPr lang="en-US" sz="1100"/>
        </a:p>
      </xdr:txBody>
    </xdr:sp>
    <xdr:clientData/>
  </xdr:twoCellAnchor>
  <xdr:twoCellAnchor>
    <xdr:from>
      <xdr:col>3</xdr:col>
      <xdr:colOff>790988</xdr:colOff>
      <xdr:row>18</xdr:row>
      <xdr:rowOff>164825</xdr:rowOff>
    </xdr:from>
    <xdr:to>
      <xdr:col>9</xdr:col>
      <xdr:colOff>517662</xdr:colOff>
      <xdr:row>33</xdr:row>
      <xdr:rowOff>174764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778565</xdr:colOff>
      <xdr:row>35</xdr:row>
      <xdr:rowOff>66261</xdr:rowOff>
    </xdr:from>
    <xdr:to>
      <xdr:col>9</xdr:col>
      <xdr:colOff>505239</xdr:colOff>
      <xdr:row>50</xdr:row>
      <xdr:rowOff>125896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358221</xdr:colOff>
      <xdr:row>15</xdr:row>
      <xdr:rowOff>135627</xdr:rowOff>
    </xdr:from>
    <xdr:to>
      <xdr:col>6</xdr:col>
      <xdr:colOff>715409</xdr:colOff>
      <xdr:row>38</xdr:row>
      <xdr:rowOff>183253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358221</xdr:colOff>
      <xdr:row>15</xdr:row>
      <xdr:rowOff>135627</xdr:rowOff>
    </xdr:from>
    <xdr:to>
      <xdr:col>6</xdr:col>
      <xdr:colOff>715409</xdr:colOff>
      <xdr:row>38</xdr:row>
      <xdr:rowOff>183253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zoomScale="115" zoomScaleNormal="115" workbookViewId="0"/>
  </sheetViews>
  <sheetFormatPr defaultColWidth="9.109375" defaultRowHeight="13.8" x14ac:dyDescent="0.25"/>
  <cols>
    <col min="1" max="1" width="4.88671875" style="1" customWidth="1"/>
    <col min="2" max="2" width="9.109375" style="1"/>
    <col min="3" max="4" width="13.44140625" style="1" customWidth="1"/>
    <col min="5" max="5" width="12.88671875" style="1" customWidth="1"/>
    <col min="6" max="6" width="14.88671875" style="1" customWidth="1"/>
    <col min="7" max="7" width="13" style="1" customWidth="1"/>
    <col min="8" max="16384" width="9.109375" style="1"/>
  </cols>
  <sheetData>
    <row r="2" spans="2:6" ht="17.399999999999999" x14ac:dyDescent="0.3">
      <c r="B2" s="4" t="s">
        <v>0</v>
      </c>
    </row>
    <row r="3" spans="2:6" ht="14.4" thickBot="1" x14ac:dyDescent="0.3"/>
    <row r="4" spans="2:6" ht="24.75" customHeight="1" x14ac:dyDescent="0.25">
      <c r="C4" s="56" t="s">
        <v>1</v>
      </c>
      <c r="D4" s="57"/>
      <c r="E4" s="58"/>
    </row>
    <row r="5" spans="2:6" ht="73.5" customHeight="1" thickBot="1" x14ac:dyDescent="0.3">
      <c r="C5" s="10" t="s">
        <v>2</v>
      </c>
      <c r="D5" s="11" t="s">
        <v>3</v>
      </c>
      <c r="E5" s="12" t="s">
        <v>4</v>
      </c>
    </row>
    <row r="6" spans="2:6" ht="17.25" customHeight="1" x14ac:dyDescent="0.25">
      <c r="C6" s="9">
        <v>2008</v>
      </c>
      <c r="D6" s="59">
        <v>82.53</v>
      </c>
      <c r="E6" s="28"/>
    </row>
    <row r="7" spans="2:6" ht="17.25" customHeight="1" x14ac:dyDescent="0.25">
      <c r="C7" s="2">
        <v>2009</v>
      </c>
      <c r="D7" s="60">
        <v>203.76</v>
      </c>
      <c r="E7" s="7">
        <f>(D7/D6)-1</f>
        <v>1.4689203925845145</v>
      </c>
      <c r="F7" s="29">
        <f>1+E7</f>
        <v>2.4689203925845145</v>
      </c>
    </row>
    <row r="8" spans="2:6" ht="17.25" customHeight="1" x14ac:dyDescent="0.25">
      <c r="C8" s="2">
        <v>2010</v>
      </c>
      <c r="D8" s="60">
        <v>311.89</v>
      </c>
      <c r="E8" s="7">
        <f t="shared" ref="E8:E11" si="0">(D8/D7)-1</f>
        <v>0.53067334118570875</v>
      </c>
      <c r="F8" s="29">
        <f t="shared" ref="F8:F11" si="1">1+E8</f>
        <v>1.5306733411857087</v>
      </c>
    </row>
    <row r="9" spans="2:6" ht="17.25" customHeight="1" x14ac:dyDescent="0.25">
      <c r="C9" s="2">
        <v>2011</v>
      </c>
      <c r="D9" s="60">
        <v>391.6</v>
      </c>
      <c r="E9" s="7">
        <f t="shared" si="0"/>
        <v>0.25557087434672487</v>
      </c>
      <c r="F9" s="29">
        <f t="shared" si="1"/>
        <v>1.2555708743467249</v>
      </c>
    </row>
    <row r="10" spans="2:6" ht="17.25" customHeight="1" x14ac:dyDescent="0.25">
      <c r="C10" s="2">
        <v>2012</v>
      </c>
      <c r="D10" s="60">
        <v>519.13</v>
      </c>
      <c r="E10" s="7">
        <f t="shared" si="0"/>
        <v>0.3256639427987742</v>
      </c>
      <c r="F10" s="29">
        <f t="shared" si="1"/>
        <v>1.3256639427987742</v>
      </c>
    </row>
    <row r="11" spans="2:6" ht="17.25" customHeight="1" thickBot="1" x14ac:dyDescent="0.3">
      <c r="C11" s="3">
        <v>2013</v>
      </c>
      <c r="D11" s="61">
        <v>561.02</v>
      </c>
      <c r="E11" s="8">
        <f t="shared" si="0"/>
        <v>8.0692697397569013E-2</v>
      </c>
      <c r="F11" s="29">
        <f t="shared" si="1"/>
        <v>1.080692697397569</v>
      </c>
    </row>
    <row r="13" spans="2:6" x14ac:dyDescent="0.25">
      <c r="C13" s="1" t="s">
        <v>5</v>
      </c>
      <c r="F13" s="5">
        <f>D11/D6-1</f>
        <v>5.7977705076941719</v>
      </c>
    </row>
    <row r="14" spans="2:6" x14ac:dyDescent="0.25">
      <c r="C14" s="1" t="s">
        <v>6</v>
      </c>
      <c r="F14" s="6">
        <f>AVERAGE(E7:E11)</f>
        <v>0.53230424966265821</v>
      </c>
    </row>
    <row r="15" spans="2:6" x14ac:dyDescent="0.25">
      <c r="C15" s="1" t="s">
        <v>7</v>
      </c>
      <c r="F15" s="6">
        <f>GEOMEAN(F7:F11)-1</f>
        <v>0.46714588458961881</v>
      </c>
    </row>
    <row r="20" spans="3:3" ht="17.399999999999999" x14ac:dyDescent="0.3">
      <c r="C20" s="4" t="s">
        <v>8</v>
      </c>
    </row>
    <row r="38" spans="3:3" ht="17.399999999999999" x14ac:dyDescent="0.3">
      <c r="C38" s="4" t="s">
        <v>9</v>
      </c>
    </row>
    <row r="54" spans="5:5" ht="17.399999999999999" x14ac:dyDescent="0.3">
      <c r="E54" s="4" t="s">
        <v>10</v>
      </c>
    </row>
  </sheetData>
  <mergeCells count="1">
    <mergeCell ref="C4:E4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zoomScale="115" zoomScaleNormal="115" workbookViewId="0"/>
  </sheetViews>
  <sheetFormatPr defaultColWidth="9.109375" defaultRowHeight="14.4" x14ac:dyDescent="0.3"/>
  <cols>
    <col min="1" max="1" width="4.44140625" style="13" customWidth="1"/>
    <col min="2" max="2" width="35.44140625" style="13" customWidth="1"/>
    <col min="3" max="7" width="10.6640625" style="13" customWidth="1"/>
    <col min="8" max="8" width="9.109375" style="13"/>
    <col min="9" max="9" width="10.6640625" style="13" bestFit="1" customWidth="1"/>
    <col min="10" max="16384" width="9.109375" style="13"/>
  </cols>
  <sheetData>
    <row r="2" spans="2:12" ht="18" x14ac:dyDescent="0.35">
      <c r="B2" s="27" t="s">
        <v>23</v>
      </c>
    </row>
    <row r="3" spans="2:12" ht="15" thickBot="1" x14ac:dyDescent="0.35"/>
    <row r="4" spans="2:12" s="14" customFormat="1" ht="24" customHeight="1" thickBot="1" x14ac:dyDescent="0.35">
      <c r="B4" s="15" t="s">
        <v>11</v>
      </c>
      <c r="C4" s="16">
        <v>2013</v>
      </c>
      <c r="D4" s="16">
        <v>2012</v>
      </c>
      <c r="E4" s="16">
        <v>2011</v>
      </c>
      <c r="F4" s="16">
        <v>2010</v>
      </c>
      <c r="G4" s="17">
        <v>2009</v>
      </c>
    </row>
    <row r="5" spans="2:12" s="14" customFormat="1" ht="24" customHeight="1" x14ac:dyDescent="0.3">
      <c r="B5" s="39" t="s">
        <v>12</v>
      </c>
      <c r="C5" s="40">
        <v>30871</v>
      </c>
      <c r="D5" s="40">
        <v>29904</v>
      </c>
      <c r="E5" s="40">
        <v>29611</v>
      </c>
      <c r="F5" s="40">
        <v>26662</v>
      </c>
      <c r="G5" s="41">
        <v>23123</v>
      </c>
    </row>
    <row r="6" spans="2:12" s="14" customFormat="1" ht="24" customHeight="1" x14ac:dyDescent="0.3">
      <c r="B6" s="18" t="s">
        <v>13</v>
      </c>
      <c r="C6" s="19">
        <v>4659</v>
      </c>
      <c r="D6" s="19">
        <v>4444</v>
      </c>
      <c r="E6" s="19">
        <v>4283</v>
      </c>
      <c r="F6" s="19">
        <v>4085</v>
      </c>
      <c r="G6" s="20">
        <v>3193</v>
      </c>
      <c r="I6" s="13" t="s">
        <v>18</v>
      </c>
      <c r="J6" s="13"/>
      <c r="K6" s="13"/>
      <c r="L6" s="13"/>
    </row>
    <row r="7" spans="2:12" ht="24" customHeight="1" x14ac:dyDescent="0.3">
      <c r="B7" s="18" t="s">
        <v>14</v>
      </c>
      <c r="C7" s="21">
        <f>C6/C5</f>
        <v>0.15091833759839332</v>
      </c>
      <c r="D7" s="21">
        <f t="shared" ref="D7:G7" si="0">D6/D5</f>
        <v>0.14860888175494916</v>
      </c>
      <c r="E7" s="21">
        <f t="shared" si="0"/>
        <v>0.14464219377933876</v>
      </c>
      <c r="F7" s="21">
        <f t="shared" si="0"/>
        <v>0.15321431250468831</v>
      </c>
      <c r="G7" s="22">
        <f t="shared" si="0"/>
        <v>0.13808761838861738</v>
      </c>
      <c r="I7" s="33">
        <v>2013</v>
      </c>
      <c r="J7" s="33">
        <v>2012</v>
      </c>
      <c r="K7" s="33">
        <v>2011</v>
      </c>
      <c r="L7" s="33">
        <v>2010</v>
      </c>
    </row>
    <row r="8" spans="2:12" ht="24" customHeight="1" x14ac:dyDescent="0.3">
      <c r="B8" s="23" t="s">
        <v>15</v>
      </c>
      <c r="C8" s="21">
        <f>C5/D5-1</f>
        <v>3.233681112894593E-2</v>
      </c>
      <c r="D8" s="21">
        <f>D5/E5-1</f>
        <v>9.8949714633076447E-3</v>
      </c>
      <c r="E8" s="21">
        <f>E5/F5-1</f>
        <v>0.11060685619983501</v>
      </c>
      <c r="F8" s="21">
        <f>F5/G5-1</f>
        <v>0.15305107468754064</v>
      </c>
      <c r="G8" s="24" t="s">
        <v>17</v>
      </c>
      <c r="I8" s="34">
        <f t="shared" ref="I8:L9" si="1">1+C8</f>
        <v>1.0323368111289459</v>
      </c>
      <c r="J8" s="34">
        <f t="shared" si="1"/>
        <v>1.0098949714633076</v>
      </c>
      <c r="K8" s="34">
        <f t="shared" si="1"/>
        <v>1.110606856199835</v>
      </c>
      <c r="L8" s="34">
        <f t="shared" si="1"/>
        <v>1.1530510746875406</v>
      </c>
    </row>
    <row r="9" spans="2:12" ht="24" customHeight="1" thickBot="1" x14ac:dyDescent="0.35">
      <c r="B9" s="42" t="s">
        <v>16</v>
      </c>
      <c r="C9" s="25">
        <f t="shared" ref="C9:E9" si="2">C6/D6-1</f>
        <v>4.8379837983798302E-2</v>
      </c>
      <c r="D9" s="25">
        <f t="shared" si="2"/>
        <v>3.7590473966845561E-2</v>
      </c>
      <c r="E9" s="25">
        <f t="shared" si="2"/>
        <v>4.8470012239901994E-2</v>
      </c>
      <c r="F9" s="25">
        <f>F6/G6-1</f>
        <v>0.27936110241152523</v>
      </c>
      <c r="G9" s="26" t="s">
        <v>17</v>
      </c>
      <c r="I9" s="34">
        <f t="shared" si="1"/>
        <v>1.0483798379837983</v>
      </c>
      <c r="J9" s="34">
        <f t="shared" si="1"/>
        <v>1.0375904739668456</v>
      </c>
      <c r="K9" s="34">
        <f t="shared" si="1"/>
        <v>1.048470012239902</v>
      </c>
      <c r="L9" s="34">
        <f t="shared" si="1"/>
        <v>1.2793611024115252</v>
      </c>
    </row>
    <row r="10" spans="2:12" ht="24" customHeight="1" thickBot="1" x14ac:dyDescent="0.35">
      <c r="B10" s="30"/>
      <c r="C10" s="31"/>
      <c r="D10" s="31"/>
      <c r="E10" s="31"/>
      <c r="F10" s="31"/>
      <c r="G10" s="32"/>
    </row>
    <row r="11" spans="2:12" ht="24" customHeight="1" thickBot="1" x14ac:dyDescent="0.35">
      <c r="B11" s="15"/>
      <c r="C11" s="62" t="s">
        <v>21</v>
      </c>
      <c r="D11" s="62" t="s">
        <v>22</v>
      </c>
      <c r="E11" s="31"/>
      <c r="F11" s="31"/>
      <c r="G11" s="32"/>
      <c r="I11" s="38"/>
    </row>
    <row r="12" spans="2:12" ht="20.25" customHeight="1" x14ac:dyDescent="0.3">
      <c r="B12" s="46" t="s">
        <v>19</v>
      </c>
      <c r="C12" s="47">
        <f>AVERAGE(C8:F8)</f>
        <v>7.6472428369907308E-2</v>
      </c>
      <c r="D12" s="48">
        <f>GEOMEAN(I8:L8)-1</f>
        <v>7.4921203347927845E-2</v>
      </c>
      <c r="E12" s="31"/>
      <c r="F12" s="31"/>
      <c r="G12" s="32"/>
    </row>
    <row r="13" spans="2:12" ht="20.25" customHeight="1" thickBot="1" x14ac:dyDescent="0.35">
      <c r="B13" s="43" t="s">
        <v>20</v>
      </c>
      <c r="C13" s="44">
        <f>AVERAGE(C9:F9)</f>
        <v>0.10345035665051777</v>
      </c>
      <c r="D13" s="45">
        <f>GEOMEAN(I9:L9)-1</f>
        <v>9.906517741770049E-2</v>
      </c>
    </row>
    <row r="14" spans="2:12" ht="15.6" x14ac:dyDescent="0.3">
      <c r="B14" s="31"/>
      <c r="C14" s="36"/>
      <c r="D14" s="35"/>
    </row>
    <row r="15" spans="2:12" ht="15.6" x14ac:dyDescent="0.3">
      <c r="B15" s="31"/>
      <c r="C15" s="36"/>
      <c r="D15" s="35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zoomScale="115" zoomScaleNormal="115" workbookViewId="0"/>
  </sheetViews>
  <sheetFormatPr defaultColWidth="9.109375" defaultRowHeight="14.4" x14ac:dyDescent="0.3"/>
  <cols>
    <col min="1" max="1" width="4.44140625" style="13" customWidth="1"/>
    <col min="2" max="2" width="43.109375" style="13" customWidth="1"/>
    <col min="3" max="7" width="11.33203125" style="13" customWidth="1"/>
    <col min="8" max="16384" width="9.109375" style="13"/>
  </cols>
  <sheetData>
    <row r="2" spans="2:12" ht="18" x14ac:dyDescent="0.35">
      <c r="B2" s="27" t="s">
        <v>24</v>
      </c>
    </row>
    <row r="3" spans="2:12" ht="15" thickBot="1" x14ac:dyDescent="0.35"/>
    <row r="4" spans="2:12" s="14" customFormat="1" ht="24" customHeight="1" thickBot="1" x14ac:dyDescent="0.35">
      <c r="B4" s="15" t="s">
        <v>11</v>
      </c>
      <c r="C4" s="16">
        <v>2013</v>
      </c>
      <c r="D4" s="16">
        <v>2012</v>
      </c>
      <c r="E4" s="16">
        <v>2011</v>
      </c>
      <c r="F4" s="16">
        <v>2010</v>
      </c>
      <c r="G4" s="17">
        <v>2009</v>
      </c>
      <c r="I4" s="13" t="s">
        <v>18</v>
      </c>
      <c r="J4" s="13"/>
      <c r="K4" s="13"/>
      <c r="L4" s="13"/>
    </row>
    <row r="5" spans="2:12" s="14" customFormat="1" ht="24" customHeight="1" x14ac:dyDescent="0.3">
      <c r="B5" s="39" t="s">
        <v>12</v>
      </c>
      <c r="C5" s="40">
        <v>4680</v>
      </c>
      <c r="D5" s="40">
        <v>4987</v>
      </c>
      <c r="E5" s="40">
        <v>4984</v>
      </c>
      <c r="F5" s="40">
        <v>6325</v>
      </c>
      <c r="G5" s="41">
        <v>6460</v>
      </c>
      <c r="I5" s="33">
        <v>2013</v>
      </c>
      <c r="J5" s="33">
        <v>2012</v>
      </c>
      <c r="K5" s="33">
        <v>2011</v>
      </c>
      <c r="L5" s="33">
        <v>2010</v>
      </c>
    </row>
    <row r="6" spans="2:12" s="14" customFormat="1" ht="24" customHeight="1" x14ac:dyDescent="0.3">
      <c r="B6" s="18" t="s">
        <v>13</v>
      </c>
      <c r="C6" s="19">
        <v>1366</v>
      </c>
      <c r="D6" s="19">
        <v>3945</v>
      </c>
      <c r="E6" s="19">
        <v>1049</v>
      </c>
      <c r="F6" s="19">
        <v>1232</v>
      </c>
      <c r="G6" s="20">
        <v>598</v>
      </c>
    </row>
    <row r="7" spans="2:12" ht="24" customHeight="1" x14ac:dyDescent="0.3">
      <c r="B7" s="18" t="s">
        <v>14</v>
      </c>
      <c r="C7" s="21">
        <f>C6/C5</f>
        <v>0.2918803418803419</v>
      </c>
      <c r="D7" s="21">
        <f t="shared" ref="D7:G7" si="0">D6/D5</f>
        <v>0.79105674754361344</v>
      </c>
      <c r="E7" s="21">
        <f t="shared" si="0"/>
        <v>0.21047351524879615</v>
      </c>
      <c r="F7" s="21">
        <f t="shared" si="0"/>
        <v>0.19478260869565217</v>
      </c>
      <c r="G7" s="22">
        <f t="shared" si="0"/>
        <v>9.2569659442724453E-2</v>
      </c>
    </row>
    <row r="8" spans="2:12" ht="24" customHeight="1" x14ac:dyDescent="0.3">
      <c r="B8" s="23" t="s">
        <v>15</v>
      </c>
      <c r="C8" s="21">
        <f>C5/D5-1</f>
        <v>-6.1560056145979591E-2</v>
      </c>
      <c r="D8" s="21">
        <f>D5/E5-1</f>
        <v>6.019261637240092E-4</v>
      </c>
      <c r="E8" s="21">
        <f>E5/F5-1</f>
        <v>-0.21201581027667982</v>
      </c>
      <c r="F8" s="21">
        <f>F5/G5-1</f>
        <v>-2.0897832817337481E-2</v>
      </c>
      <c r="G8" s="24" t="s">
        <v>17</v>
      </c>
      <c r="I8" s="55">
        <f t="shared" ref="I8:L9" si="1">1+C8</f>
        <v>0.93843994385402041</v>
      </c>
      <c r="J8" s="55">
        <f t="shared" si="1"/>
        <v>1.000601926163724</v>
      </c>
      <c r="K8" s="55">
        <f t="shared" si="1"/>
        <v>0.78798418972332018</v>
      </c>
      <c r="L8" s="55">
        <f t="shared" si="1"/>
        <v>0.97910216718266252</v>
      </c>
    </row>
    <row r="9" spans="2:12" ht="24" customHeight="1" thickBot="1" x14ac:dyDescent="0.35">
      <c r="B9" s="42" t="s">
        <v>16</v>
      </c>
      <c r="C9" s="25">
        <f t="shared" ref="C9:E9" si="2">C6/D6-1</f>
        <v>-0.65373891001267426</v>
      </c>
      <c r="D9" s="25">
        <f t="shared" si="2"/>
        <v>2.7607244995233557</v>
      </c>
      <c r="E9" s="25">
        <f t="shared" si="2"/>
        <v>-0.14853896103896103</v>
      </c>
      <c r="F9" s="25">
        <f>F6/G6-1</f>
        <v>1.060200668896321</v>
      </c>
      <c r="G9" s="26" t="s">
        <v>17</v>
      </c>
      <c r="I9" s="55">
        <f t="shared" si="1"/>
        <v>0.34626108998732574</v>
      </c>
      <c r="J9" s="55">
        <f t="shared" si="1"/>
        <v>3.7607244995233557</v>
      </c>
      <c r="K9" s="55">
        <f t="shared" si="1"/>
        <v>0.85146103896103897</v>
      </c>
      <c r="L9" s="55">
        <f t="shared" si="1"/>
        <v>2.060200668896321</v>
      </c>
    </row>
    <row r="10" spans="2:12" x14ac:dyDescent="0.3">
      <c r="I10" s="37"/>
    </row>
    <row r="11" spans="2:12" ht="15" thickBot="1" x14ac:dyDescent="0.35"/>
    <row r="12" spans="2:12" ht="22.5" customHeight="1" thickBot="1" x14ac:dyDescent="0.35">
      <c r="B12" s="15"/>
      <c r="C12" s="49" t="s">
        <v>21</v>
      </c>
      <c r="D12" s="49" t="s">
        <v>22</v>
      </c>
    </row>
    <row r="13" spans="2:12" ht="22.5" customHeight="1" x14ac:dyDescent="0.3">
      <c r="B13" s="50" t="s">
        <v>19</v>
      </c>
      <c r="C13" s="51">
        <f>AVERAGE(C8:F8)</f>
        <v>-7.346794326906822E-2</v>
      </c>
      <c r="D13" s="52">
        <f>GEOMEAN(I8:L8)-1</f>
        <v>-7.7421490893569866E-2</v>
      </c>
    </row>
    <row r="14" spans="2:12" ht="22.5" customHeight="1" thickBot="1" x14ac:dyDescent="0.35">
      <c r="B14" s="43" t="s">
        <v>20</v>
      </c>
      <c r="C14" s="53">
        <f>AVERAGE(C9:F9)</f>
        <v>0.75466182434201035</v>
      </c>
      <c r="D14" s="54">
        <f>GEOMEAN(I9:L9)-1</f>
        <v>0.22938349671186953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1</vt:lpstr>
      <vt:lpstr>Problem 2</vt:lpstr>
      <vt:lpstr>Problem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2012-05-14T01:04:44Z</dcterms:created>
  <dcterms:modified xsi:type="dcterms:W3CDTF">2015-01-27T01:05:09Z</dcterms:modified>
</cp:coreProperties>
</file>